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47\"/>
    </mc:Choice>
  </mc:AlternateContent>
  <xr:revisionPtr revIDLastSave="0" documentId="13_ncr:1_{FA70914B-0DEC-409E-8D77-F529E5E5FEC0}" xr6:coauthVersionLast="47" xr6:coauthVersionMax="47" xr10:uidLastSave="{00000000-0000-0000-0000-000000000000}"/>
  <bookViews>
    <workbookView xWindow="0" yWindow="2064" windowWidth="17640" windowHeight="11280" tabRatio="796" activeTab="2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ОСР 518-02-01" sheetId="8" r:id="rId8"/>
    <sheet name="ОСР 518-12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7" i="2" l="1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2" i="2"/>
  <c r="G62" i="2"/>
  <c r="F62" i="2"/>
  <c r="E62" i="2"/>
  <c r="D62" i="2"/>
  <c r="H61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<sst xmlns="http://schemas.openxmlformats.org/spreadsheetml/2006/main" count="370" uniqueCount="169">
  <si>
    <t>СВОДКА ЗАТРАТ</t>
  </si>
  <si>
    <t>P_0247</t>
  </si>
  <si>
    <t>(идентификатор инвестиционного проекта)</t>
  </si>
  <si>
    <t>Реконструкция ВЛ-0,4 кВ Ф-1 от КТП-26/250 кВА Кинельский район Самарская область 0,93км, установка приборов учета 28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</si>
  <si>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</si>
  <si>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</si>
  <si>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</si>
  <si>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</si>
  <si>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</si>
  <si>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</si>
  <si>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</si>
  <si>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</si>
  <si>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</si>
  <si>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</si>
  <si>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</si>
  <si>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</si>
  <si>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</si>
  <si>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</si>
  <si>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</si>
  <si>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</si>
  <si>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</si>
  <si>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</si>
  <si>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</si>
  <si>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</si>
  <si>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</si>
  <si>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</si>
  <si>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</si>
  <si>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</si>
  <si>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</si>
  <si>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</si>
  <si>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</si>
  <si>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</si>
  <si>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</si>
  <si>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</si>
  <si>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</si>
  <si>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</si>
  <si>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</si>
  <si>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</si>
  <si>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</si>
  <si>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</si>
  <si>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</si>
  <si>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</si>
  <si>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</si>
  <si>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</si>
  <si>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</si>
  <si>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</si>
  <si>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</si>
  <si>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</si>
  <si>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</si>
  <si>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</si>
  <si>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</si>
  <si>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</si>
  <si>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</si>
  <si>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</si>
  <si>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</si>
  <si>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</si>
  <si>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</si>
  <si>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</si>
  <si>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</si>
  <si>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</si>
  <si>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</si>
  <si>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</si>
  <si>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</si>
  <si>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</si>
  <si>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</si>
  <si>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</si>
  <si>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</si>
  <si>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</si>
  <si>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</si>
  <si>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</si>
  <si>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</si>
  <si>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</si>
  <si>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</si>
  <si>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</si>
  <si>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</si>
  <si>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</si>
  <si>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</si>
  <si>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</si>
  <si>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</si>
  <si>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</si>
  <si>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</si>
  <si>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</si>
  <si>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</si>
  <si>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</si>
  <si>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</si>
  <si>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</si>
  <si>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</si>
  <si>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</si>
  <si>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</si>
  <si>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</si>
  <si>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</si>
  <si>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</si>
  <si>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</si>
  <si>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</si>
  <si>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</si>
  <si>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</si>
  <si>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</si>
  <si>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</si>
  <si>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</si>
  <si>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</si>
  <si>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</si>
  <si>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</si>
  <si>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</si>
  <si>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</si>
  <si>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</si>
  <si>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</si>
  <si>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</si>
  <si>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</si>
  <si>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</si>
  <si>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</si>
  <si>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</si>
  <si>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</si>
  <si>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</si>
  <si>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</si>
  <si>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</si>
  <si>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</si>
  <si>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</si>
  <si>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</si>
  <si>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</si>
  <si>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</si>
  <si>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</si>
  <si>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</si>
  <si>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</si>
  <si>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</si>
  <si>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</si>
  <si>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</si>
  <si>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</si>
  <si>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</si>
  <si>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</si>
  <si>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</si>
  <si>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</si>
  <si>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</si>
  <si>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</si>
  <si>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</si>
  <si>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</si>
  <si>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</si>
  <si>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</si>
  <si>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</si>
  <si>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</si>
  <si>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</si>
  <si>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</si>
  <si>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</si>
  <si>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</si>
  <si>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</si>
  <si>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</si>
  <si>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</si>
  <si>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</si>
  <si>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</si>
  <si>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</si>
  <si>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</si>
  <si>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</si>
  <si>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</si>
  <si>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</si>
  <si>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</si>
  <si>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</si>
  <si>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</si>
  <si>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</si>
  <si>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</si>
  <si>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</si>
  <si>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</si>
  <si>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</si>
  <si>
    <t>Реконструкция ВЛ-0,4 кВ Ф-1 от КТП-26/250 кВА Кинельский район Самарская область 0,93км, установка приборов учета 28 т.у.)</t>
  </si>
  <si>
    <t>Реконструкция ВЛ-0,4 кВ Ф-1 от КТП-26/250 кВА Кинельский район Самарская область 0,93км, установка приборов учета 28 т.у.)</t>
  </si>
  <si>
    <t>Реконструкция ВЛ-0,4 кВ Ф-1 от КТП-26/250 кВА Кинельский район Самарская область 0,93км, установка приборов учета 28 т.у.)</t>
  </si>
  <si>
    <t>Реконструкция ВЛ-0,4 кВ Ф-1 от КТП-26/250 кВА Кинельский район Самарская область 0,93км, установка приборов учета 28 т.у.)</t>
  </si>
  <si>
    <t>Реконструкция ВЛ-0,4 кВ Ф-1 от КТП-26/250 кВА Кинельский район Самарская область 0,93км, установка приборов учета 28 т.у.)</t>
  </si>
  <si>
    <t>Реконструкция ВЛ-0,4 кВ Ф-1 от КТП-26/250 кВА Кинельский район Самарская область 0,93км, установка приборов учета 28 т.у.)</t>
  </si>
  <si>
    <t>Реконструкция ВЛ-0,4 кВ Ф-1 от КТП-26/250 кВА Кинельский район Самарская область 0,93км, установка приборов учета 28 т.у.)</t>
  </si>
  <si>
    <t>Реконструкция ВЛ-0,4 кВ Ф-1 от КТП-26/250 кВА Кинельский район Самарская область 0,93км, установка приборов учета 28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</si>
</sst>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9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5546875" customWidth="1"/>
    <col min="9" max="9" width="14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ССР!D77+ССР!E77</f>
        <v>6393.6458498352704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ССР!F77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ССР!G77</f>
        <v>785.68633018520802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7179.3321800204803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1196.5553600204801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7944.1785899019496</v>
      </c>
      <c r="D40" s="57"/>
      <c r="E40" s="66">
        <f>D40-C40</f>
        <v>-7944.1785899019496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7944.1785899019496</v>
      </c>
      <c r="D42" s="57"/>
      <c r="E42" s="66">
        <f>D42-C42</f>
        <v>-7944.1785899019496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4"/>
  <sheetViews>
    <sheetView zoomScale="70" zoomScaleNormal="70" workbookViewId="0">
      <selection activeCell="C66" sqref="C66:C70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120</v>
      </c>
      <c r="B1" s="10" t="s">
        <v>121</v>
      </c>
      <c r="C1" s="10" t="s">
        <v>122</v>
      </c>
      <c r="D1" s="10" t="s">
        <v>123</v>
      </c>
      <c r="E1" s="10" t="s">
        <v>124</v>
      </c>
      <c r="F1" s="10" t="s">
        <v>125</v>
      </c>
      <c r="G1" s="10" t="s">
        <v>126</v>
      </c>
      <c r="H1" s="10" t="s">
        <v>127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101</v>
      </c>
      <c r="B3" s="94"/>
      <c r="C3" s="11"/>
      <c r="D3" s="12">
        <v>366.4980289129</v>
      </c>
      <c r="E3" s="13"/>
      <c r="F3" s="13"/>
      <c r="G3" s="13"/>
      <c r="H3" s="14"/>
    </row>
    <row r="4" spans="1:8">
      <c r="A4" s="99" t="s">
        <v>128</v>
      </c>
      <c r="B4" s="15" t="s">
        <v>129</v>
      </c>
      <c r="C4" s="11"/>
      <c r="D4" s="12">
        <v>328.44269812491001</v>
      </c>
      <c r="E4" s="13"/>
      <c r="F4" s="13"/>
      <c r="G4" s="13"/>
      <c r="H4" s="14"/>
    </row>
    <row r="5" spans="1:8">
      <c r="A5" s="99"/>
      <c r="B5" s="15" t="s">
        <v>130</v>
      </c>
      <c r="C5" s="10"/>
      <c r="D5" s="12">
        <v>20.397834098324001</v>
      </c>
      <c r="E5" s="13"/>
      <c r="F5" s="13"/>
      <c r="G5" s="13"/>
      <c r="H5" s="16"/>
    </row>
    <row r="6" spans="1:8">
      <c r="A6" s="100"/>
      <c r="B6" s="15" t="s">
        <v>131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132</v>
      </c>
      <c r="C7" s="10"/>
      <c r="D7" s="12">
        <v>0</v>
      </c>
      <c r="E7" s="13"/>
      <c r="F7" s="13"/>
      <c r="G7" s="13"/>
      <c r="H7" s="16"/>
    </row>
    <row r="8" spans="1:8">
      <c r="A8" s="95" t="s">
        <v>41</v>
      </c>
      <c r="B8" s="96"/>
      <c r="C8" s="99" t="s">
        <v>41</v>
      </c>
      <c r="D8" s="17">
        <v>348.84053222323001</v>
      </c>
      <c r="E8" s="13">
        <v>0.93</v>
      </c>
      <c r="F8" s="13" t="s">
        <v>133</v>
      </c>
      <c r="G8" s="17">
        <v>375.09734647659002</v>
      </c>
      <c r="H8" s="16"/>
    </row>
    <row r="9" spans="1:8">
      <c r="A9" s="101">
        <v>1</v>
      </c>
      <c r="B9" s="15" t="s">
        <v>129</v>
      </c>
      <c r="C9" s="99"/>
      <c r="D9" s="17">
        <v>328.44269812491001</v>
      </c>
      <c r="E9" s="13"/>
      <c r="F9" s="13"/>
      <c r="G9" s="13"/>
      <c r="H9" s="100" t="s">
        <v>134</v>
      </c>
    </row>
    <row r="10" spans="1:8">
      <c r="A10" s="99"/>
      <c r="B10" s="15" t="s">
        <v>130</v>
      </c>
      <c r="C10" s="99"/>
      <c r="D10" s="17">
        <v>20.397834098324001</v>
      </c>
      <c r="E10" s="13"/>
      <c r="F10" s="13"/>
      <c r="G10" s="13"/>
      <c r="H10" s="100"/>
    </row>
    <row r="11" spans="1:8">
      <c r="A11" s="99"/>
      <c r="B11" s="15" t="s">
        <v>131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132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135</v>
      </c>
      <c r="B13" s="15" t="s">
        <v>129</v>
      </c>
      <c r="C13" s="10"/>
      <c r="D13" s="12">
        <v>328.44269812491001</v>
      </c>
      <c r="E13" s="13"/>
      <c r="F13" s="13"/>
      <c r="G13" s="13"/>
      <c r="H13" s="16"/>
    </row>
    <row r="14" spans="1:8">
      <c r="A14" s="99"/>
      <c r="B14" s="15" t="s">
        <v>130</v>
      </c>
      <c r="C14" s="10"/>
      <c r="D14" s="12">
        <v>20.397834098324001</v>
      </c>
      <c r="E14" s="13"/>
      <c r="F14" s="13"/>
      <c r="G14" s="13"/>
      <c r="H14" s="16"/>
    </row>
    <row r="15" spans="1:8">
      <c r="A15" s="99"/>
      <c r="B15" s="15" t="s">
        <v>131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132</v>
      </c>
      <c r="C16" s="10"/>
      <c r="D16" s="12">
        <v>17.657496689664999</v>
      </c>
      <c r="E16" s="13"/>
      <c r="F16" s="13"/>
      <c r="G16" s="13"/>
      <c r="H16" s="16"/>
    </row>
    <row r="17" spans="1:8">
      <c r="A17" s="95" t="s">
        <v>107</v>
      </c>
      <c r="B17" s="96"/>
      <c r="C17" s="99" t="s">
        <v>41</v>
      </c>
      <c r="D17" s="17">
        <v>17.657496689664999</v>
      </c>
      <c r="E17" s="13">
        <v>0.93</v>
      </c>
      <c r="F17" s="13" t="s">
        <v>133</v>
      </c>
      <c r="G17" s="17">
        <v>18.986555580285</v>
      </c>
      <c r="H17" s="16"/>
    </row>
    <row r="18" spans="1:8">
      <c r="A18" s="101">
        <v>1</v>
      </c>
      <c r="B18" s="15" t="s">
        <v>129</v>
      </c>
      <c r="C18" s="99"/>
      <c r="D18" s="17">
        <v>0</v>
      </c>
      <c r="E18" s="13"/>
      <c r="F18" s="13"/>
      <c r="G18" s="13"/>
      <c r="H18" s="100" t="s">
        <v>134</v>
      </c>
    </row>
    <row r="19" spans="1:8">
      <c r="A19" s="99"/>
      <c r="B19" s="15" t="s">
        <v>130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131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132</v>
      </c>
      <c r="C21" s="99"/>
      <c r="D21" s="17">
        <v>17.657496689664999</v>
      </c>
      <c r="E21" s="13"/>
      <c r="F21" s="13"/>
      <c r="G21" s="13"/>
      <c r="H21" s="100"/>
    </row>
    <row r="22" spans="1:8" ht="24.6">
      <c r="A22" s="97" t="s">
        <v>109</v>
      </c>
      <c r="B22" s="94"/>
      <c r="C22" s="10"/>
      <c r="D22" s="12">
        <v>103.34890948841</v>
      </c>
      <c r="E22" s="13"/>
      <c r="F22" s="13"/>
      <c r="G22" s="13"/>
      <c r="H22" s="16"/>
    </row>
    <row r="23" spans="1:8">
      <c r="A23" s="99" t="s">
        <v>136</v>
      </c>
      <c r="B23" s="15" t="s">
        <v>129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132</v>
      </c>
      <c r="C26" s="10"/>
      <c r="D26" s="12">
        <v>25.609779053631001</v>
      </c>
      <c r="E26" s="13"/>
      <c r="F26" s="13"/>
      <c r="G26" s="13"/>
      <c r="H26" s="16"/>
    </row>
    <row r="27" spans="1:8">
      <c r="A27" s="95" t="s">
        <v>109</v>
      </c>
      <c r="B27" s="96"/>
      <c r="C27" s="99" t="s">
        <v>41</v>
      </c>
      <c r="D27" s="17">
        <v>25.609779053631001</v>
      </c>
      <c r="E27" s="13">
        <v>0.93</v>
      </c>
      <c r="F27" s="13" t="s">
        <v>133</v>
      </c>
      <c r="G27" s="17">
        <v>27.537396831860999</v>
      </c>
      <c r="H27" s="16"/>
    </row>
    <row r="28" spans="1:8">
      <c r="A28" s="101">
        <v>1</v>
      </c>
      <c r="B28" s="15" t="s">
        <v>129</v>
      </c>
      <c r="C28" s="99"/>
      <c r="D28" s="17">
        <v>0</v>
      </c>
      <c r="E28" s="13"/>
      <c r="F28" s="13"/>
      <c r="G28" s="13"/>
      <c r="H28" s="100" t="s">
        <v>134</v>
      </c>
    </row>
    <row r="29" spans="1:8">
      <c r="A29" s="99"/>
      <c r="B29" s="15" t="s">
        <v>130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132</v>
      </c>
      <c r="C31" s="99"/>
      <c r="D31" s="17">
        <v>25.609779053631001</v>
      </c>
      <c r="E31" s="13"/>
      <c r="F31" s="13"/>
      <c r="G31" s="13"/>
      <c r="H31" s="100"/>
    </row>
    <row r="32" spans="1:8">
      <c r="A32" s="99" t="s">
        <v>137</v>
      </c>
      <c r="B32" s="15" t="s">
        <v>129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130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131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132</v>
      </c>
      <c r="C35" s="10"/>
      <c r="D35" s="12">
        <v>103.34890948841</v>
      </c>
      <c r="E35" s="13"/>
      <c r="F35" s="13"/>
      <c r="G35" s="13"/>
      <c r="H35" s="16"/>
    </row>
    <row r="36" spans="1:8">
      <c r="A36" s="95" t="s">
        <v>109</v>
      </c>
      <c r="B36" s="96"/>
      <c r="C36" s="99" t="s">
        <v>138</v>
      </c>
      <c r="D36" s="17">
        <v>77.739130434782993</v>
      </c>
      <c r="E36" s="13">
        <v>6.0000000000000001E-3</v>
      </c>
      <c r="F36" s="13" t="s">
        <v>139</v>
      </c>
      <c r="G36" s="17">
        <v>12956.521739129999</v>
      </c>
      <c r="H36" s="16"/>
    </row>
    <row r="37" spans="1:8">
      <c r="A37" s="101">
        <v>1</v>
      </c>
      <c r="B37" s="15" t="s">
        <v>129</v>
      </c>
      <c r="C37" s="99"/>
      <c r="D37" s="17">
        <v>0</v>
      </c>
      <c r="E37" s="13"/>
      <c r="F37" s="13"/>
      <c r="G37" s="13"/>
      <c r="H37" s="100" t="s">
        <v>140</v>
      </c>
    </row>
    <row r="38" spans="1:8">
      <c r="A38" s="99"/>
      <c r="B38" s="15" t="s">
        <v>130</v>
      </c>
      <c r="C38" s="99"/>
      <c r="D38" s="17">
        <v>0</v>
      </c>
      <c r="E38" s="13"/>
      <c r="F38" s="13"/>
      <c r="G38" s="13"/>
      <c r="H38" s="100"/>
    </row>
    <row r="39" spans="1:8">
      <c r="A39" s="99"/>
      <c r="B39" s="15" t="s">
        <v>131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132</v>
      </c>
      <c r="C40" s="99"/>
      <c r="D40" s="17">
        <v>77.739130434782993</v>
      </c>
      <c r="E40" s="13"/>
      <c r="F40" s="13"/>
      <c r="G40" s="13"/>
      <c r="H40" s="100"/>
    </row>
    <row r="41" spans="1:8" ht="24.6">
      <c r="A41" s="97"/>
      <c r="B41" s="94"/>
      <c r="C41" s="10"/>
      <c r="D41" s="12">
        <v>4338.32</v>
      </c>
      <c r="E41" s="13"/>
      <c r="F41" s="13"/>
      <c r="G41" s="13"/>
      <c r="H41" s="16"/>
    </row>
    <row r="42" spans="1:8">
      <c r="A42" s="99" t="s">
        <v>141</v>
      </c>
      <c r="B42" s="15" t="s">
        <v>129</v>
      </c>
      <c r="C42" s="10"/>
      <c r="D42" s="12">
        <v>3990</v>
      </c>
      <c r="E42" s="13"/>
      <c r="F42" s="13"/>
      <c r="G42" s="13"/>
      <c r="H42" s="16"/>
    </row>
    <row r="43" spans="1:8">
      <c r="A43" s="99"/>
      <c r="B43" s="15" t="s">
        <v>130</v>
      </c>
      <c r="C43" s="10"/>
      <c r="D43" s="12">
        <v>348.32</v>
      </c>
      <c r="E43" s="13"/>
      <c r="F43" s="13"/>
      <c r="G43" s="13"/>
      <c r="H43" s="16"/>
    </row>
    <row r="44" spans="1:8">
      <c r="A44" s="99"/>
      <c r="B44" s="15" t="s">
        <v>131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132</v>
      </c>
      <c r="C45" s="10"/>
      <c r="D45" s="12">
        <v>0</v>
      </c>
      <c r="E45" s="13"/>
      <c r="F45" s="13"/>
      <c r="G45" s="13"/>
      <c r="H45" s="16"/>
    </row>
    <row r="46" spans="1:8">
      <c r="A46" s="95" t="s">
        <v>113</v>
      </c>
      <c r="B46" s="96"/>
      <c r="C46" s="99" t="s">
        <v>142</v>
      </c>
      <c r="D46" s="17">
        <v>4338.32</v>
      </c>
      <c r="E46" s="13">
        <v>56</v>
      </c>
      <c r="F46" s="13" t="s">
        <v>143</v>
      </c>
      <c r="G46" s="17">
        <v>77.47</v>
      </c>
      <c r="H46" s="16"/>
    </row>
    <row r="47" spans="1:8">
      <c r="A47" s="101">
        <v>1</v>
      </c>
      <c r="B47" s="15" t="s">
        <v>129</v>
      </c>
      <c r="C47" s="99"/>
      <c r="D47" s="17">
        <v>3990</v>
      </c>
      <c r="E47" s="13"/>
      <c r="F47" s="13"/>
      <c r="G47" s="13"/>
      <c r="H47" s="100" t="s">
        <v>43</v>
      </c>
    </row>
    <row r="48" spans="1:8">
      <c r="A48" s="99"/>
      <c r="B48" s="15" t="s">
        <v>130</v>
      </c>
      <c r="C48" s="99"/>
      <c r="D48" s="17">
        <v>348.32</v>
      </c>
      <c r="E48" s="13"/>
      <c r="F48" s="13"/>
      <c r="G48" s="13"/>
      <c r="H48" s="100"/>
    </row>
    <row r="49" spans="1:8">
      <c r="A49" s="99"/>
      <c r="B49" s="15" t="s">
        <v>131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132</v>
      </c>
      <c r="C50" s="99"/>
      <c r="D50" s="17">
        <v>0</v>
      </c>
      <c r="E50" s="13"/>
      <c r="F50" s="13"/>
      <c r="G50" s="13"/>
      <c r="H50" s="100"/>
    </row>
    <row r="51" spans="1:8" ht="24.6">
      <c r="A51" s="97" t="s">
        <v>83</v>
      </c>
      <c r="B51" s="94"/>
      <c r="C51" s="10"/>
      <c r="D51" s="12">
        <v>498.12</v>
      </c>
      <c r="E51" s="13"/>
      <c r="F51" s="13"/>
      <c r="G51" s="13"/>
      <c r="H51" s="16"/>
    </row>
    <row r="52" spans="1:8">
      <c r="A52" s="99" t="s">
        <v>144</v>
      </c>
      <c r="B52" s="15" t="s">
        <v>129</v>
      </c>
      <c r="C52" s="10"/>
      <c r="D52" s="12">
        <v>0</v>
      </c>
      <c r="E52" s="13"/>
      <c r="F52" s="13"/>
      <c r="G52" s="13"/>
      <c r="H52" s="16"/>
    </row>
    <row r="53" spans="1:8">
      <c r="A53" s="99"/>
      <c r="B53" s="15" t="s">
        <v>130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131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132</v>
      </c>
      <c r="C55" s="10"/>
      <c r="D55" s="12">
        <v>498.12</v>
      </c>
      <c r="E55" s="13"/>
      <c r="F55" s="13"/>
      <c r="G55" s="13"/>
      <c r="H55" s="16"/>
    </row>
    <row r="56" spans="1:8">
      <c r="A56" s="95" t="s">
        <v>83</v>
      </c>
      <c r="B56" s="96"/>
      <c r="C56" s="99" t="s">
        <v>142</v>
      </c>
      <c r="D56" s="17">
        <v>498.12</v>
      </c>
      <c r="E56" s="13">
        <v>56</v>
      </c>
      <c r="F56" s="13" t="s">
        <v>143</v>
      </c>
      <c r="G56" s="17">
        <v>8.8949999999999996</v>
      </c>
      <c r="H56" s="16"/>
    </row>
    <row r="57" spans="1:8">
      <c r="A57" s="101">
        <v>1</v>
      </c>
      <c r="B57" s="15" t="s">
        <v>129</v>
      </c>
      <c r="C57" s="99"/>
      <c r="D57" s="17">
        <v>0</v>
      </c>
      <c r="E57" s="13"/>
      <c r="F57" s="13"/>
      <c r="G57" s="13"/>
      <c r="H57" s="100" t="s">
        <v>43</v>
      </c>
    </row>
    <row r="58" spans="1:8">
      <c r="A58" s="99"/>
      <c r="B58" s="15" t="s">
        <v>130</v>
      </c>
      <c r="C58" s="99"/>
      <c r="D58" s="17">
        <v>0</v>
      </c>
      <c r="E58" s="13"/>
      <c r="F58" s="13"/>
      <c r="G58" s="13"/>
      <c r="H58" s="100"/>
    </row>
    <row r="59" spans="1:8">
      <c r="A59" s="99"/>
      <c r="B59" s="15" t="s">
        <v>131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132</v>
      </c>
      <c r="C60" s="99"/>
      <c r="D60" s="17">
        <v>498.12</v>
      </c>
      <c r="E60" s="13"/>
      <c r="F60" s="13"/>
      <c r="G60" s="13"/>
      <c r="H60" s="100"/>
    </row>
    <row r="61" spans="1:8" ht="24.6">
      <c r="A61" s="97" t="s">
        <v>116</v>
      </c>
      <c r="B61" s="94"/>
      <c r="C61" s="10"/>
      <c r="D61" s="12">
        <v>234</v>
      </c>
      <c r="E61" s="13"/>
      <c r="F61" s="13"/>
      <c r="G61" s="13"/>
      <c r="H61" s="16"/>
    </row>
    <row r="62" spans="1:8">
      <c r="A62" s="99" t="s">
        <v>145</v>
      </c>
      <c r="B62" s="15" t="s">
        <v>129</v>
      </c>
      <c r="C62" s="10"/>
      <c r="D62" s="12">
        <v>234</v>
      </c>
      <c r="E62" s="13"/>
      <c r="F62" s="13"/>
      <c r="G62" s="13"/>
      <c r="H62" s="16"/>
    </row>
    <row r="63" spans="1:8">
      <c r="A63" s="99"/>
      <c r="B63" s="15" t="s">
        <v>130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131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132</v>
      </c>
      <c r="C65" s="10"/>
      <c r="D65" s="12">
        <v>0</v>
      </c>
      <c r="E65" s="13"/>
      <c r="F65" s="13"/>
      <c r="G65" s="13"/>
      <c r="H65" s="16"/>
    </row>
    <row r="66" spans="1:8">
      <c r="A66" s="95" t="s">
        <v>118</v>
      </c>
      <c r="B66" s="96"/>
      <c r="C66" s="99" t="s">
        <v>138</v>
      </c>
      <c r="D66" s="17">
        <v>234</v>
      </c>
      <c r="E66" s="13">
        <v>6.0000000000000001E-3</v>
      </c>
      <c r="F66" s="13" t="s">
        <v>139</v>
      </c>
      <c r="G66" s="17">
        <v>39000</v>
      </c>
      <c r="H66" s="16"/>
    </row>
    <row r="67" spans="1:8">
      <c r="A67" s="101">
        <v>1</v>
      </c>
      <c r="B67" s="15" t="s">
        <v>129</v>
      </c>
      <c r="C67" s="99"/>
      <c r="D67" s="17">
        <v>234</v>
      </c>
      <c r="E67" s="13"/>
      <c r="F67" s="13"/>
      <c r="G67" s="13"/>
      <c r="H67" s="100" t="s">
        <v>140</v>
      </c>
    </row>
    <row r="68" spans="1:8">
      <c r="A68" s="99"/>
      <c r="B68" s="15" t="s">
        <v>130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131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132</v>
      </c>
      <c r="C70" s="99"/>
      <c r="D70" s="17">
        <v>0</v>
      </c>
      <c r="E70" s="13"/>
      <c r="F70" s="13"/>
      <c r="G70" s="13"/>
      <c r="H70" s="100"/>
    </row>
    <row r="71" spans="1:8">
      <c r="A71" s="18"/>
      <c r="C71" s="18"/>
      <c r="D71" s="7"/>
      <c r="E71" s="7"/>
      <c r="F71" s="7"/>
      <c r="G71" s="7"/>
      <c r="H71" s="19"/>
    </row>
    <row r="73" spans="1:8">
      <c r="A73" s="98" t="s">
        <v>146</v>
      </c>
      <c r="B73" s="98"/>
      <c r="C73" s="98"/>
      <c r="D73" s="98"/>
      <c r="E73" s="98"/>
      <c r="F73" s="98"/>
      <c r="G73" s="98"/>
      <c r="H73" s="98"/>
    </row>
    <row r="74" spans="1:8">
      <c r="A74" s="98" t="s">
        <v>147</v>
      </c>
      <c r="B74" s="98"/>
      <c r="C74" s="98"/>
      <c r="D74" s="98"/>
      <c r="E74" s="98"/>
      <c r="F74" s="98"/>
      <c r="G74" s="98"/>
      <c r="H74" s="98"/>
    </row>
  </sheetData>
  <mergeCells count="42">
    <mergeCell ref="H57:H60"/>
    <mergeCell ref="H67:H70"/>
    <mergeCell ref="H9:H12"/>
    <mergeCell ref="H18:H21"/>
    <mergeCell ref="H28:H31"/>
    <mergeCell ref="H37:H40"/>
    <mergeCell ref="H47:H50"/>
    <mergeCell ref="A62:A65"/>
    <mergeCell ref="A67:A70"/>
    <mergeCell ref="C8:C12"/>
    <mergeCell ref="C17:C21"/>
    <mergeCell ref="C27:C31"/>
    <mergeCell ref="C36:C40"/>
    <mergeCell ref="C46:C50"/>
    <mergeCell ref="C56:C60"/>
    <mergeCell ref="C66:C70"/>
    <mergeCell ref="A61:B61"/>
    <mergeCell ref="A66:B66"/>
    <mergeCell ref="A73:H73"/>
    <mergeCell ref="A74:H7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36:B36"/>
    <mergeCell ref="A41:B41"/>
    <mergeCell ref="A46:B46"/>
    <mergeCell ref="A51:B51"/>
    <mergeCell ref="A56:B56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6"/>
  <sheetViews>
    <sheetView zoomScale="90" zoomScaleNormal="90" workbookViewId="0">
      <selection activeCell="A28" sqref="A28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8.554687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149</v>
      </c>
      <c r="B3" s="2" t="s">
        <v>150</v>
      </c>
      <c r="C3" s="2" t="s">
        <v>151</v>
      </c>
      <c r="D3" s="2" t="s">
        <v>152</v>
      </c>
      <c r="E3" s="2" t="s">
        <v>153</v>
      </c>
      <c r="F3" s="2" t="s">
        <v>154</v>
      </c>
      <c r="G3" s="2" t="s">
        <v>155</v>
      </c>
      <c r="H3" s="2" t="s">
        <v>156</v>
      </c>
    </row>
    <row r="4" spans="1:8" ht="39" customHeight="1">
      <c r="A4" s="3" t="s">
        <v>157</v>
      </c>
      <c r="B4" s="4" t="s">
        <v>133</v>
      </c>
      <c r="C4" s="5">
        <v>0.93</v>
      </c>
      <c r="D4" s="5">
        <v>222.07854046447</v>
      </c>
      <c r="E4" s="4">
        <v>6</v>
      </c>
      <c r="F4" s="3" t="s">
        <v>157</v>
      </c>
      <c r="G4" s="5">
        <v>20.653304263195999</v>
      </c>
      <c r="H4" s="6" t="s">
        <v>158</v>
      </c>
    </row>
    <row r="5" spans="1:8" ht="39" hidden="1" customHeight="1">
      <c r="A5" s="3" t="s">
        <v>159</v>
      </c>
      <c r="B5" s="4" t="s">
        <v>143</v>
      </c>
      <c r="C5" s="5">
        <v>2.1136363636364002</v>
      </c>
      <c r="D5" s="5">
        <v>50.013676575223002</v>
      </c>
      <c r="E5" s="4">
        <v>6</v>
      </c>
      <c r="F5" s="4"/>
      <c r="G5" s="5">
        <v>105.71072548854001</v>
      </c>
      <c r="H5" s="6"/>
    </row>
    <row r="6" spans="1:8" ht="39" hidden="1" customHeight="1">
      <c r="A6" s="3" t="s">
        <v>160</v>
      </c>
      <c r="B6" s="4" t="s">
        <v>143</v>
      </c>
      <c r="C6" s="5">
        <v>252</v>
      </c>
      <c r="D6" s="5">
        <v>4.8225376529421</v>
      </c>
      <c r="E6" s="4"/>
      <c r="F6" s="4"/>
      <c r="G6" s="5">
        <v>1215.2794885414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161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328.44269812491001</v>
      </c>
      <c r="E25" s="41">
        <v>20.397834098324001</v>
      </c>
      <c r="F25" s="41">
        <v>0</v>
      </c>
      <c r="G25" s="41">
        <v>0</v>
      </c>
      <c r="H25" s="41">
        <v>348.84053222323001</v>
      </c>
    </row>
    <row r="26" spans="1:8" ht="31.2">
      <c r="A26" s="2">
        <v>2</v>
      </c>
      <c r="B26" s="2" t="s">
        <v>42</v>
      </c>
      <c r="C26" s="42" t="s">
        <v>43</v>
      </c>
      <c r="D26" s="41">
        <v>3990</v>
      </c>
      <c r="E26" s="41">
        <v>348.32</v>
      </c>
      <c r="F26" s="41">
        <v>0</v>
      </c>
      <c r="G26" s="41">
        <v>0</v>
      </c>
      <c r="H26" s="41">
        <v>4338.32</v>
      </c>
    </row>
    <row r="27" spans="1:8">
      <c r="A27" s="2">
        <v>3</v>
      </c>
      <c r="B27" s="2" t="s">
        <v>44</v>
      </c>
      <c r="C27" s="42" t="s">
        <v>45</v>
      </c>
      <c r="D27" s="41">
        <v>234</v>
      </c>
      <c r="E27" s="41">
        <v>0</v>
      </c>
      <c r="F27" s="41">
        <v>0</v>
      </c>
      <c r="G27" s="41">
        <v>0</v>
      </c>
      <c r="H27" s="41">
        <v>234</v>
      </c>
    </row>
    <row r="28" spans="1:8">
      <c r="A28" s="2"/>
      <c r="B28" s="33"/>
      <c r="C28" s="33" t="s">
        <v>46</v>
      </c>
      <c r="D28" s="41">
        <v>4552.4426981248998</v>
      </c>
      <c r="E28" s="41">
        <v>368.71783409832</v>
      </c>
      <c r="F28" s="41">
        <v>0</v>
      </c>
      <c r="G28" s="41">
        <v>0</v>
      </c>
      <c r="H28" s="41">
        <v>4921.1605322231999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4552.4426981248998</v>
      </c>
      <c r="E44" s="41">
        <v>368.71783409832</v>
      </c>
      <c r="F44" s="41">
        <v>0</v>
      </c>
      <c r="G44" s="41">
        <v>0</v>
      </c>
      <c r="H44" s="41">
        <v>4921.1605322231999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6.5688539624982001</v>
      </c>
      <c r="E46" s="41">
        <v>0.40795668196647</v>
      </c>
      <c r="F46" s="41">
        <v>0</v>
      </c>
      <c r="G46" s="41">
        <v>0</v>
      </c>
      <c r="H46" s="41">
        <v>6.9768106444646003</v>
      </c>
    </row>
    <row r="47" spans="1:8" ht="31.2">
      <c r="A47" s="2">
        <v>5</v>
      </c>
      <c r="B47" s="2" t="s">
        <v>59</v>
      </c>
      <c r="C47" s="42" t="s">
        <v>61</v>
      </c>
      <c r="D47" s="41">
        <v>99.75</v>
      </c>
      <c r="E47" s="41">
        <v>8.7080000000000002</v>
      </c>
      <c r="F47" s="41">
        <v>0</v>
      </c>
      <c r="G47" s="41">
        <v>0</v>
      </c>
      <c r="H47" s="41">
        <v>108.458</v>
      </c>
    </row>
    <row r="48" spans="1:8" ht="31.2">
      <c r="A48" s="2">
        <v>6</v>
      </c>
      <c r="B48" s="2" t="s">
        <v>59</v>
      </c>
      <c r="C48" s="42" t="s">
        <v>62</v>
      </c>
      <c r="D48" s="41">
        <v>4.68</v>
      </c>
      <c r="E48" s="41">
        <v>0</v>
      </c>
      <c r="F48" s="41">
        <v>0</v>
      </c>
      <c r="G48" s="41">
        <v>0</v>
      </c>
      <c r="H48" s="41">
        <v>4.68</v>
      </c>
    </row>
    <row r="49" spans="1:8">
      <c r="A49" s="2"/>
      <c r="B49" s="33"/>
      <c r="C49" s="33" t="s">
        <v>63</v>
      </c>
      <c r="D49" s="41">
        <v>110.99885396249999</v>
      </c>
      <c r="E49" s="41">
        <v>9.1159566819664999</v>
      </c>
      <c r="F49" s="41">
        <v>0</v>
      </c>
      <c r="G49" s="41">
        <v>0</v>
      </c>
      <c r="H49" s="41">
        <v>120.11481064445999</v>
      </c>
    </row>
    <row r="50" spans="1:8">
      <c r="A50" s="2"/>
      <c r="B50" s="33"/>
      <c r="C50" s="33" t="s">
        <v>64</v>
      </c>
      <c r="D50" s="41">
        <v>4663.4415520873999</v>
      </c>
      <c r="E50" s="41">
        <v>377.83379078028997</v>
      </c>
      <c r="F50" s="41">
        <v>0</v>
      </c>
      <c r="G50" s="41">
        <v>0</v>
      </c>
      <c r="H50" s="41">
        <v>5041.2753428676997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66</v>
      </c>
      <c r="C52" s="48" t="s">
        <v>41</v>
      </c>
      <c r="D52" s="41">
        <v>0</v>
      </c>
      <c r="E52" s="41">
        <v>0</v>
      </c>
      <c r="F52" s="41">
        <v>0</v>
      </c>
      <c r="G52" s="41">
        <v>17.657496689664999</v>
      </c>
      <c r="H52" s="41">
        <v>17.657496689664999</v>
      </c>
    </row>
    <row r="53" spans="1:8" ht="31.2">
      <c r="A53" s="2">
        <v>8</v>
      </c>
      <c r="B53" s="2" t="s">
        <v>67</v>
      </c>
      <c r="C53" s="48" t="s">
        <v>68</v>
      </c>
      <c r="D53" s="41">
        <v>115.48627650948001</v>
      </c>
      <c r="E53" s="41">
        <v>9.8614619393656007</v>
      </c>
      <c r="F53" s="41">
        <v>0</v>
      </c>
      <c r="G53" s="41">
        <v>0</v>
      </c>
      <c r="H53" s="41">
        <v>125.34773844885</v>
      </c>
    </row>
    <row r="54" spans="1:8">
      <c r="A54" s="2">
        <v>9</v>
      </c>
      <c r="B54" s="2" t="s">
        <v>69</v>
      </c>
      <c r="C54" s="48" t="s">
        <v>70</v>
      </c>
      <c r="D54" s="41">
        <v>0</v>
      </c>
      <c r="E54" s="41">
        <v>0</v>
      </c>
      <c r="F54" s="41">
        <v>0</v>
      </c>
      <c r="G54" s="41">
        <v>7.7212363402288</v>
      </c>
      <c r="H54" s="41">
        <v>7.7212363402288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4.4198990462239998</v>
      </c>
      <c r="H55" s="41">
        <v>4.4198990462239998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4.4198990462239998</v>
      </c>
      <c r="H56" s="41">
        <v>4.4198990462239998</v>
      </c>
    </row>
    <row r="57" spans="1:8" ht="31.2">
      <c r="A57" s="2">
        <v>12</v>
      </c>
      <c r="B57" s="2" t="s">
        <v>67</v>
      </c>
      <c r="C57" s="48" t="s">
        <v>73</v>
      </c>
      <c r="D57" s="41">
        <v>6.2295480000000003</v>
      </c>
      <c r="E57" s="41">
        <v>0</v>
      </c>
      <c r="F57" s="41">
        <v>0</v>
      </c>
      <c r="G57" s="41">
        <v>0</v>
      </c>
      <c r="H57" s="41">
        <v>6.2295480000000003</v>
      </c>
    </row>
    <row r="58" spans="1:8">
      <c r="A58" s="2"/>
      <c r="B58" s="33"/>
      <c r="C58" s="33" t="s">
        <v>74</v>
      </c>
      <c r="D58" s="41">
        <v>121.71582450948</v>
      </c>
      <c r="E58" s="41">
        <v>9.8614619393656007</v>
      </c>
      <c r="F58" s="41">
        <v>0</v>
      </c>
      <c r="G58" s="41">
        <v>34.218531122342</v>
      </c>
      <c r="H58" s="41">
        <v>165.79581757119001</v>
      </c>
    </row>
    <row r="59" spans="1:8">
      <c r="A59" s="2"/>
      <c r="B59" s="33"/>
      <c r="C59" s="33" t="s">
        <v>75</v>
      </c>
      <c r="D59" s="41">
        <v>4785.1573765968997</v>
      </c>
      <c r="E59" s="41">
        <v>387.69525271966</v>
      </c>
      <c r="F59" s="41">
        <v>0</v>
      </c>
      <c r="G59" s="41">
        <v>34.218531122342</v>
      </c>
      <c r="H59" s="41">
        <v>5207.0711604388998</v>
      </c>
    </row>
    <row r="60" spans="1:8" ht="31.5" customHeight="1">
      <c r="A60" s="2"/>
      <c r="B60" s="33"/>
      <c r="C60" s="33" t="s">
        <v>76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>
      <c r="A62" s="2"/>
      <c r="B62" s="33"/>
      <c r="C62" s="33" t="s">
        <v>77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>
      <c r="A63" s="2"/>
      <c r="B63" s="33"/>
      <c r="C63" s="33" t="s">
        <v>78</v>
      </c>
      <c r="D63" s="41">
        <v>4785.1573765968997</v>
      </c>
      <c r="E63" s="41">
        <v>387.69525271966</v>
      </c>
      <c r="F63" s="41">
        <v>0</v>
      </c>
      <c r="G63" s="41">
        <v>34.218531122342</v>
      </c>
      <c r="H63" s="41">
        <v>5207.0711604388998</v>
      </c>
    </row>
    <row r="64" spans="1:8" ht="157.5" customHeight="1">
      <c r="A64" s="2"/>
      <c r="B64" s="33"/>
      <c r="C64" s="33" t="s">
        <v>79</v>
      </c>
      <c r="D64" s="41"/>
      <c r="E64" s="41"/>
      <c r="F64" s="41"/>
      <c r="G64" s="41"/>
      <c r="H64" s="41"/>
    </row>
    <row r="65" spans="1:8">
      <c r="A65" s="2">
        <v>13</v>
      </c>
      <c r="B65" s="2" t="s">
        <v>80</v>
      </c>
      <c r="C65" s="48" t="s">
        <v>81</v>
      </c>
      <c r="D65" s="41">
        <v>0</v>
      </c>
      <c r="E65" s="41">
        <v>0</v>
      </c>
      <c r="F65" s="41">
        <v>0</v>
      </c>
      <c r="G65" s="41">
        <v>25.609779053631001</v>
      </c>
      <c r="H65" s="41">
        <v>25.609779053631001</v>
      </c>
    </row>
    <row r="66" spans="1:8">
      <c r="A66" s="2">
        <v>14</v>
      </c>
      <c r="B66" s="2" t="s">
        <v>82</v>
      </c>
      <c r="C66" s="48" t="s">
        <v>83</v>
      </c>
      <c r="D66" s="41">
        <v>0</v>
      </c>
      <c r="E66" s="41">
        <v>0</v>
      </c>
      <c r="F66" s="41">
        <v>0</v>
      </c>
      <c r="G66" s="41">
        <v>498.12</v>
      </c>
      <c r="H66" s="41">
        <v>498.12</v>
      </c>
    </row>
    <row r="67" spans="1:8">
      <c r="A67" s="2">
        <v>15</v>
      </c>
      <c r="B67" s="2" t="s">
        <v>84</v>
      </c>
      <c r="C67" s="48" t="s">
        <v>83</v>
      </c>
      <c r="D67" s="41">
        <v>0</v>
      </c>
      <c r="E67" s="41">
        <v>0</v>
      </c>
      <c r="F67" s="41">
        <v>0</v>
      </c>
      <c r="G67" s="41">
        <v>77.720241753810996</v>
      </c>
      <c r="H67" s="41">
        <v>77.720241753810996</v>
      </c>
    </row>
    <row r="68" spans="1:8">
      <c r="A68" s="2"/>
      <c r="B68" s="33"/>
      <c r="C68" s="33" t="s">
        <v>85</v>
      </c>
      <c r="D68" s="41">
        <v>0</v>
      </c>
      <c r="E68" s="41">
        <v>0</v>
      </c>
      <c r="F68" s="41">
        <v>0</v>
      </c>
      <c r="G68" s="41">
        <v>601.45002080743996</v>
      </c>
      <c r="H68" s="41">
        <v>601.45002080743996</v>
      </c>
    </row>
    <row r="69" spans="1:8">
      <c r="A69" s="2"/>
      <c r="B69" s="33"/>
      <c r="C69" s="33" t="s">
        <v>86</v>
      </c>
      <c r="D69" s="41">
        <v>4785.1573765968997</v>
      </c>
      <c r="E69" s="41">
        <v>387.69525271966</v>
      </c>
      <c r="F69" s="41">
        <v>0</v>
      </c>
      <c r="G69" s="41">
        <v>635.66855192978005</v>
      </c>
      <c r="H69" s="41">
        <v>5808.5211812463003</v>
      </c>
    </row>
    <row r="70" spans="1:8">
      <c r="A70" s="2"/>
      <c r="B70" s="33"/>
      <c r="C70" s="33" t="s">
        <v>87</v>
      </c>
      <c r="D70" s="41"/>
      <c r="E70" s="41"/>
      <c r="F70" s="41"/>
      <c r="G70" s="41"/>
      <c r="H70" s="41"/>
    </row>
    <row r="71" spans="1:8" ht="47.25" customHeight="1">
      <c r="A71" s="2">
        <v>16</v>
      </c>
      <c r="B71" s="2" t="s">
        <v>88</v>
      </c>
      <c r="C71" s="48" t="s">
        <v>89</v>
      </c>
      <c r="D71" s="41">
        <f>D69*3%</f>
        <v>143.55472129790701</v>
      </c>
      <c r="E71" s="41">
        <f>E69*3%</f>
        <v>11.630857581589799</v>
      </c>
      <c r="F71" s="41">
        <f>F69*3%</f>
        <v>0</v>
      </c>
      <c r="G71" s="41">
        <f>G69*3%</f>
        <v>19.070056557893398</v>
      </c>
      <c r="H71" s="41">
        <f>SUM(D71:G71)</f>
        <v>174.25563543739</v>
      </c>
    </row>
    <row r="72" spans="1:8">
      <c r="A72" s="2"/>
      <c r="B72" s="33"/>
      <c r="C72" s="33" t="s">
        <v>90</v>
      </c>
      <c r="D72" s="41">
        <f>D71</f>
        <v>143.55472129790701</v>
      </c>
      <c r="E72" s="41">
        <f>E71</f>
        <v>11.630857581589799</v>
      </c>
      <c r="F72" s="41">
        <f>F71</f>
        <v>0</v>
      </c>
      <c r="G72" s="41">
        <f>G71</f>
        <v>19.070056557893398</v>
      </c>
      <c r="H72" s="41">
        <f>SUM(D72:G72)</f>
        <v>174.25563543739</v>
      </c>
    </row>
    <row r="73" spans="1:8">
      <c r="A73" s="2"/>
      <c r="B73" s="33"/>
      <c r="C73" s="33" t="s">
        <v>91</v>
      </c>
      <c r="D73" s="41">
        <f>D72+D69</f>
        <v>4928.7120978948096</v>
      </c>
      <c r="E73" s="41">
        <f>E72+E69</f>
        <v>399.32611030125003</v>
      </c>
      <c r="F73" s="41">
        <f>F72+F69</f>
        <v>0</v>
      </c>
      <c r="G73" s="41">
        <f>G72+G69</f>
        <v>654.73860848767299</v>
      </c>
      <c r="H73" s="41">
        <f>SUM(D73:G73)</f>
        <v>5982.7768166837304</v>
      </c>
    </row>
    <row r="74" spans="1:8">
      <c r="A74" s="2"/>
      <c r="B74" s="33"/>
      <c r="C74" s="33" t="s">
        <v>92</v>
      </c>
      <c r="D74" s="41"/>
      <c r="E74" s="41"/>
      <c r="F74" s="41"/>
      <c r="G74" s="41"/>
      <c r="H74" s="41"/>
    </row>
    <row r="75" spans="1:8">
      <c r="A75" s="2">
        <v>17</v>
      </c>
      <c r="B75" s="2" t="s">
        <v>93</v>
      </c>
      <c r="C75" s="48" t="s">
        <v>94</v>
      </c>
      <c r="D75" s="41">
        <f>D73*20%</f>
        <v>985.74241957896095</v>
      </c>
      <c r="E75" s="41">
        <f>E73*20%</f>
        <v>79.865222060250005</v>
      </c>
      <c r="F75" s="41">
        <f>F73*20%</f>
        <v>0</v>
      </c>
      <c r="G75" s="41">
        <f>G73*20%</f>
        <v>130.947721697535</v>
      </c>
      <c r="H75" s="41">
        <f>SUM(D75:G75)</f>
        <v>1196.5553633367499</v>
      </c>
    </row>
    <row r="76" spans="1:8">
      <c r="A76" s="2"/>
      <c r="B76" s="33"/>
      <c r="C76" s="33" t="s">
        <v>95</v>
      </c>
      <c r="D76" s="41">
        <f>D75</f>
        <v>985.74241957896095</v>
      </c>
      <c r="E76" s="41">
        <f>E75</f>
        <v>79.865222060250005</v>
      </c>
      <c r="F76" s="41">
        <f>F75</f>
        <v>0</v>
      </c>
      <c r="G76" s="41">
        <f>G75</f>
        <v>130.947721697535</v>
      </c>
      <c r="H76" s="41">
        <f>SUM(D76:G76)</f>
        <v>1196.5553633367499</v>
      </c>
    </row>
    <row r="77" spans="1:8">
      <c r="A77" s="2"/>
      <c r="B77" s="33"/>
      <c r="C77" s="33" t="s">
        <v>96</v>
      </c>
      <c r="D77" s="41">
        <f>D76+D73</f>
        <v>5914.4545174737696</v>
      </c>
      <c r="E77" s="41">
        <f>E76+E73</f>
        <v>479.19133236149997</v>
      </c>
      <c r="F77" s="41">
        <f>F76+F73</f>
        <v>0</v>
      </c>
      <c r="G77" s="41">
        <f>G76+G73</f>
        <v>785.68633018520802</v>
      </c>
      <c r="H77" s="41">
        <f>SUM(D77:G77)</f>
        <v>7179.3321800204803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41</v>
      </c>
      <c r="D13" s="32">
        <v>328.44269812491001</v>
      </c>
      <c r="E13" s="32">
        <v>20.397834098324001</v>
      </c>
      <c r="F13" s="32">
        <v>0</v>
      </c>
      <c r="G13" s="32">
        <v>0</v>
      </c>
      <c r="H13" s="32">
        <v>348.84053222323001</v>
      </c>
      <c r="J13" s="20"/>
    </row>
    <row r="14" spans="1:14">
      <c r="A14" s="2"/>
      <c r="B14" s="33"/>
      <c r="C14" s="33" t="s">
        <v>104</v>
      </c>
      <c r="D14" s="32">
        <v>328.44269812491001</v>
      </c>
      <c r="E14" s="32">
        <v>20.397834098324001</v>
      </c>
      <c r="F14" s="32">
        <v>0</v>
      </c>
      <c r="G14" s="32">
        <v>0</v>
      </c>
      <c r="H14" s="32">
        <v>348.84053222323001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17.657496689664999</v>
      </c>
      <c r="H13" s="32">
        <v>17.657496689664999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17.657496689664999</v>
      </c>
      <c r="H14" s="32">
        <v>17.657496689664999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25.609779053631001</v>
      </c>
      <c r="H13" s="32">
        <v>25.609779053631001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25.609779053631001</v>
      </c>
      <c r="H14" s="32">
        <v>25.609779053631001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3990</v>
      </c>
      <c r="E13" s="32">
        <v>348.32</v>
      </c>
      <c r="F13" s="32">
        <v>0</v>
      </c>
      <c r="G13" s="32">
        <v>0</v>
      </c>
      <c r="H13" s="32">
        <v>4338.32</v>
      </c>
      <c r="J13" s="20"/>
    </row>
    <row r="14" spans="1:14">
      <c r="A14" s="2"/>
      <c r="B14" s="33"/>
      <c r="C14" s="33" t="s">
        <v>104</v>
      </c>
      <c r="D14" s="32">
        <v>3990</v>
      </c>
      <c r="E14" s="32">
        <v>348.32</v>
      </c>
      <c r="F14" s="32">
        <v>0</v>
      </c>
      <c r="G14" s="32">
        <v>0</v>
      </c>
      <c r="H14" s="32">
        <v>4338.32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83</v>
      </c>
      <c r="D13" s="32">
        <v>0</v>
      </c>
      <c r="E13" s="32">
        <v>0</v>
      </c>
      <c r="F13" s="32">
        <v>0</v>
      </c>
      <c r="G13" s="32">
        <v>498.12</v>
      </c>
      <c r="H13" s="32">
        <v>498.12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498.12</v>
      </c>
      <c r="H14" s="32">
        <v>498.12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234</v>
      </c>
      <c r="E13" s="32">
        <v>0</v>
      </c>
      <c r="F13" s="32">
        <v>0</v>
      </c>
      <c r="G13" s="32">
        <v>0</v>
      </c>
      <c r="H13" s="32">
        <v>234</v>
      </c>
      <c r="J13" s="20"/>
    </row>
    <row r="14" spans="1:14">
      <c r="A14" s="2"/>
      <c r="B14" s="33"/>
      <c r="C14" s="33" t="s">
        <v>104</v>
      </c>
      <c r="D14" s="32">
        <v>234</v>
      </c>
      <c r="E14" s="32">
        <v>0</v>
      </c>
      <c r="F14" s="32">
        <v>0</v>
      </c>
      <c r="G14" s="32">
        <v>0</v>
      </c>
      <c r="H14" s="32">
        <v>234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77.739130434782993</v>
      </c>
      <c r="H13" s="32">
        <v>77.739130434782993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77.739130434782993</v>
      </c>
      <c r="H14" s="32">
        <v>77.739130434782993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2025-11-12T10:55:45Z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AF55D297BD0440E7AC61340CBDC36E15_12</vt:lpwstr>
  </property>
  <property fmtid="{D5CDD505-2E9C-101B-9397-08002B2CF9AE}" pid="3" name="KSOProductBuildVer">
    <vt:lpwstr>1049-12.2.0.20795</vt:lpwstr>
  </property>
</Properties>
</file>